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SIF\SIF 2021\4TO. TRIMESTRE AL 31 DE DICIEMBRE DE 2021\20_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17280" windowHeight="6204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60" i="1"/>
  <c r="H20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G73" i="1"/>
  <c r="F73" i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73" i="1" l="1"/>
  <c r="H73" i="1" s="1"/>
  <c r="E69" i="1"/>
  <c r="H69" i="1" s="1"/>
  <c r="E27" i="1"/>
  <c r="H27" i="1" s="1"/>
  <c r="F81" i="1"/>
  <c r="G81" i="1"/>
  <c r="E37" i="1"/>
  <c r="H37" i="1" s="1"/>
  <c r="E17" i="1"/>
  <c r="H17" i="1" s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<sst xmlns="http://schemas.openxmlformats.org/spreadsheetml/2006/main" count="88" uniqueCount="88">
  <si>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</si>
  <si>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</si>
  <si>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</si>
  <si>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</si>
  <si>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</si>
  <si>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</si>
  <si>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</si>
  <si>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</si>
  <si>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</si>
  <si>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</si>
  <si>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</si>
  <si>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</si>
  <si>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</si>
  <si>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</si>
  <si>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</si>
  <si>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</si>
  <si>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</si>
  <si>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</si>
  <si>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</si>
  <si>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</si>
  <si>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</si>
  <si>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</si>
  <si>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</si>
  <si>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</si>
  <si>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</si>
  <si>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</si>
  <si>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</si>
  <si>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</si>
  <si>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</si>
  <si>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</si>
  <si>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</si>
  <si>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</si>
  <si>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</si>
  <si>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</si>
  <si>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</si>
  <si>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</si>
  <si>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</si>
  <si>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</si>
  <si>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</si>
  <si>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</si>
  <si>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</si>
  <si>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</si>
  <si>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</si>
  <si>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</si>
  <si>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</si>
  <si>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</si>
  <si>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</si>
  <si>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</si>
  <si>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</si>
  <si>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</si>
  <si>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</si>
  <si>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</si>
  <si>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</si>
  <si>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</si>
  <si>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</si>
  <si>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</si>
  <si>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</si>
  <si>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</si>
  <si>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</si>
  <si>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</si>
  <si>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</si>
  <si>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</si>
  <si>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</si>
  <si>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</si>
  <si>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</si>
  <si>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</si>
  <si>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</si>
  <si>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</si>
  <si>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</si>
  <si>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</si>
  <si>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</si>
  <si>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</si>
  <si>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</si>
  <si>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</si>
  <si>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</si>
  <si>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</si>
  <si>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</si>
  <si>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</si>
  <si>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</si>
  <si>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</si>
  <si>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</si>
  <si>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</si>
  <si>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</si>
  <si>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</si>
  <si>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</si>
  <si>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</si>
  <si>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Colegio de Estudios Científicos y Tecnológicos del Estado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</si>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</sst>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="80" zoomScaleNormal="80" workbookViewId="0">
      <selection activeCell="B21" sqref="B21"/>
    </sheetView>
  </sheetViews>
  <sheetFormatPr baseColWidth="10" defaultColWidth="11.44140625" defaultRowHeight="12" x14ac:dyDescent="0.25"/>
  <cols>
    <col min="1" max="1" width="2.5546875" style="1" customWidth="1"/>
    <col min="2" max="2" width="50.109375" style="33" customWidth="1"/>
    <col min="3" max="3" width="13.33203125" style="1" bestFit="1" customWidth="1"/>
    <col min="4" max="4" width="12.33203125" style="1" bestFit="1" customWidth="1"/>
    <col min="5" max="7" width="13.33203125" style="1" bestFit="1" customWidth="1"/>
    <col min="8" max="8" width="11.8867187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19" t="s">
        <v>86</v>
      </c>
      <c r="C2" s="20"/>
      <c r="D2" s="20"/>
      <c r="E2" s="20"/>
      <c r="F2" s="20"/>
      <c r="G2" s="20"/>
      <c r="H2" s="21"/>
    </row>
    <row r="3" spans="2:9" x14ac:dyDescent="0.25">
      <c r="B3" s="22" t="s">
        <v>1</v>
      </c>
      <c r="C3" s="23"/>
      <c r="D3" s="23"/>
      <c r="E3" s="23"/>
      <c r="F3" s="23"/>
      <c r="G3" s="23"/>
      <c r="H3" s="24"/>
    </row>
    <row r="4" spans="2:9" x14ac:dyDescent="0.25">
      <c r="B4" s="22" t="s">
        <v>2</v>
      </c>
      <c r="C4" s="23"/>
      <c r="D4" s="23"/>
      <c r="E4" s="23"/>
      <c r="F4" s="23"/>
      <c r="G4" s="23"/>
      <c r="H4" s="24"/>
    </row>
    <row r="5" spans="2:9" ht="12.6" thickBot="1" x14ac:dyDescent="0.3">
      <c r="B5" s="25" t="s">
        <v>87</v>
      </c>
      <c r="C5" s="26"/>
      <c r="D5" s="26"/>
      <c r="E5" s="26"/>
      <c r="F5" s="26"/>
      <c r="G5" s="26"/>
      <c r="H5" s="27"/>
    </row>
    <row r="6" spans="2:9" ht="12.6" thickBot="1" x14ac:dyDescent="0.3">
      <c r="B6" s="31" t="s">
        <v>3</v>
      </c>
      <c r="C6" s="28" t="s">
        <v>4</v>
      </c>
      <c r="D6" s="29"/>
      <c r="E6" s="29"/>
      <c r="F6" s="29"/>
      <c r="G6" s="30"/>
      <c r="H6" s="31" t="s">
        <v>5</v>
      </c>
    </row>
    <row r="7" spans="2:9" ht="24.6" thickBot="1" x14ac:dyDescent="0.3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2"/>
    </row>
    <row r="8" spans="2:9" ht="15.75" customHeight="1" thickBot="1" x14ac:dyDescent="0.3">
      <c r="B8" s="32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1">
        <f>SUM(C10:C16)</f>
        <v>463629795.61000001</v>
      </c>
      <c r="D9" s="11">
        <f>SUM(D10:D16)</f>
        <v>41650707.099999994</v>
      </c>
      <c r="E9" s="11">
        <f t="shared" ref="E9:E26" si="0">C9+D9</f>
        <v>505280502.71000004</v>
      </c>
      <c r="F9" s="11">
        <f>SUM(F10:F16)</f>
        <v>504036880.73000008</v>
      </c>
      <c r="G9" s="11">
        <f>SUM(G10:G16)</f>
        <v>504036880.73000008</v>
      </c>
      <c r="H9" s="11">
        <f t="shared" ref="H9:H40" si="1">E9-F9</f>
        <v>1243621.9799999595</v>
      </c>
    </row>
    <row r="10" spans="2:9" ht="12" customHeight="1" x14ac:dyDescent="0.25">
      <c r="B10" s="35" t="s">
        <v>14</v>
      </c>
      <c r="C10" s="7">
        <v>225675706.81</v>
      </c>
      <c r="D10" s="8">
        <v>23700501.789999999</v>
      </c>
      <c r="E10" s="13">
        <f t="shared" si="0"/>
        <v>249376208.59999999</v>
      </c>
      <c r="F10" s="7">
        <v>250210686.69999999</v>
      </c>
      <c r="G10" s="7">
        <v>250210686.69999999</v>
      </c>
      <c r="H10" s="15">
        <f t="shared" si="1"/>
        <v>-834478.09999999404</v>
      </c>
    </row>
    <row r="11" spans="2:9" ht="12" customHeight="1" x14ac:dyDescent="0.25">
      <c r="B11" s="35" t="s">
        <v>15</v>
      </c>
      <c r="C11" s="7">
        <v>104241</v>
      </c>
      <c r="D11" s="8">
        <v>-32114.42</v>
      </c>
      <c r="E11" s="13">
        <f t="shared" si="0"/>
        <v>72126.58</v>
      </c>
      <c r="F11" s="7">
        <v>72126.58</v>
      </c>
      <c r="G11" s="7">
        <v>72126.58</v>
      </c>
      <c r="H11" s="15">
        <f t="shared" si="1"/>
        <v>0</v>
      </c>
    </row>
    <row r="12" spans="2:9" ht="12" customHeight="1" x14ac:dyDescent="0.25">
      <c r="B12" s="35" t="s">
        <v>16</v>
      </c>
      <c r="C12" s="7">
        <v>87659777.230000004</v>
      </c>
      <c r="D12" s="8">
        <v>8552029.5899999999</v>
      </c>
      <c r="E12" s="13">
        <f t="shared" si="0"/>
        <v>96211806.820000008</v>
      </c>
      <c r="F12" s="7">
        <v>96205916.819999993</v>
      </c>
      <c r="G12" s="7">
        <v>96205916.819999993</v>
      </c>
      <c r="H12" s="15">
        <f t="shared" si="1"/>
        <v>5890.0000000149012</v>
      </c>
    </row>
    <row r="13" spans="2:9" ht="12" customHeight="1" x14ac:dyDescent="0.25">
      <c r="B13" s="35" t="s">
        <v>17</v>
      </c>
      <c r="C13" s="7">
        <v>69165898.579999998</v>
      </c>
      <c r="D13" s="8">
        <v>11370490.6</v>
      </c>
      <c r="E13" s="13">
        <f>C13+D13</f>
        <v>80536389.179999992</v>
      </c>
      <c r="F13" s="7">
        <v>80524106.790000007</v>
      </c>
      <c r="G13" s="7">
        <v>80524106.790000007</v>
      </c>
      <c r="H13" s="15">
        <f t="shared" si="1"/>
        <v>12282.389999985695</v>
      </c>
    </row>
    <row r="14" spans="2:9" ht="12" customHeight="1" x14ac:dyDescent="0.25">
      <c r="B14" s="35" t="s">
        <v>18</v>
      </c>
      <c r="C14" s="7">
        <v>77699748.739999995</v>
      </c>
      <c r="D14" s="8">
        <v>1009279.6</v>
      </c>
      <c r="E14" s="13">
        <f t="shared" si="0"/>
        <v>78709028.339999989</v>
      </c>
      <c r="F14" s="7">
        <v>76649100.620000005</v>
      </c>
      <c r="G14" s="7">
        <v>76649100.620000005</v>
      </c>
      <c r="H14" s="15">
        <f t="shared" si="1"/>
        <v>2059927.7199999839</v>
      </c>
    </row>
    <row r="15" spans="2:9" ht="12" customHeight="1" x14ac:dyDescent="0.25">
      <c r="B15" s="35" t="s">
        <v>19</v>
      </c>
      <c r="C15" s="7">
        <v>0</v>
      </c>
      <c r="D15" s="8">
        <v>0</v>
      </c>
      <c r="E15" s="13">
        <f t="shared" si="0"/>
        <v>0</v>
      </c>
      <c r="F15" s="7">
        <v>0</v>
      </c>
      <c r="G15" s="7">
        <v>0</v>
      </c>
      <c r="H15" s="15">
        <f t="shared" si="1"/>
        <v>0</v>
      </c>
    </row>
    <row r="16" spans="2:9" ht="12" customHeight="1" x14ac:dyDescent="0.25">
      <c r="B16" s="35" t="s">
        <v>20</v>
      </c>
      <c r="C16" s="7">
        <v>3324423.25</v>
      </c>
      <c r="D16" s="8">
        <v>-2949480.06</v>
      </c>
      <c r="E16" s="13">
        <f t="shared" si="0"/>
        <v>374943.18999999994</v>
      </c>
      <c r="F16" s="7">
        <v>374943.22</v>
      </c>
      <c r="G16" s="7">
        <v>374943.22</v>
      </c>
      <c r="H16" s="15">
        <f t="shared" si="1"/>
        <v>-3.0000000027939677E-2</v>
      </c>
    </row>
    <row r="17" spans="2:8" ht="24" customHeight="1" x14ac:dyDescent="0.25">
      <c r="B17" s="6" t="s">
        <v>21</v>
      </c>
      <c r="C17" s="11">
        <f>SUM(C18:C26)</f>
        <v>8733331.3900000006</v>
      </c>
      <c r="D17" s="11">
        <f>SUM(D18:D26)</f>
        <v>-586284.04</v>
      </c>
      <c r="E17" s="11">
        <f t="shared" si="0"/>
        <v>8147047.3500000006</v>
      </c>
      <c r="F17" s="11">
        <f>SUM(F18:F26)</f>
        <v>6474632.6500000004</v>
      </c>
      <c r="G17" s="11">
        <f>SUM(G18:G26)</f>
        <v>6416918.9700000007</v>
      </c>
      <c r="H17" s="11">
        <f t="shared" si="1"/>
        <v>1672414.7000000002</v>
      </c>
    </row>
    <row r="18" spans="2:8" ht="22.8" x14ac:dyDescent="0.25">
      <c r="B18" s="35" t="s">
        <v>22</v>
      </c>
      <c r="C18" s="7">
        <v>3133060.19</v>
      </c>
      <c r="D18" s="8">
        <v>-147532.15</v>
      </c>
      <c r="E18" s="13">
        <f t="shared" si="0"/>
        <v>2985528.04</v>
      </c>
      <c r="F18" s="7">
        <v>2944114.75</v>
      </c>
      <c r="G18" s="7">
        <v>2891163.07</v>
      </c>
      <c r="H18" s="15">
        <f t="shared" si="1"/>
        <v>41413.290000000037</v>
      </c>
    </row>
    <row r="19" spans="2:8" ht="12" customHeight="1" x14ac:dyDescent="0.25">
      <c r="B19" s="35" t="s">
        <v>23</v>
      </c>
      <c r="C19" s="7">
        <v>493712.14</v>
      </c>
      <c r="D19" s="8">
        <v>-58430.74</v>
      </c>
      <c r="E19" s="13">
        <f t="shared" si="0"/>
        <v>435281.4</v>
      </c>
      <c r="F19" s="7">
        <v>435281.25</v>
      </c>
      <c r="G19" s="7">
        <v>435281.25</v>
      </c>
      <c r="H19" s="15">
        <f t="shared" si="1"/>
        <v>0.15000000002328306</v>
      </c>
    </row>
    <row r="20" spans="2:8" x14ac:dyDescent="0.25">
      <c r="B20" s="35" t="s">
        <v>24</v>
      </c>
      <c r="C20" s="7">
        <v>0</v>
      </c>
      <c r="D20" s="8">
        <v>0</v>
      </c>
      <c r="E20" s="13">
        <f t="shared" si="0"/>
        <v>0</v>
      </c>
      <c r="F20" s="7">
        <v>0</v>
      </c>
      <c r="G20" s="7">
        <v>0</v>
      </c>
      <c r="H20" s="15">
        <f t="shared" si="1"/>
        <v>0</v>
      </c>
    </row>
    <row r="21" spans="2:8" ht="12" customHeight="1" x14ac:dyDescent="0.25">
      <c r="B21" s="35" t="s">
        <v>25</v>
      </c>
      <c r="C21" s="7">
        <v>1505832.84</v>
      </c>
      <c r="D21" s="8">
        <v>-410670.87</v>
      </c>
      <c r="E21" s="13">
        <f t="shared" si="0"/>
        <v>1095161.9700000002</v>
      </c>
      <c r="F21" s="7">
        <v>1095161.33</v>
      </c>
      <c r="G21" s="7">
        <v>1095161.33</v>
      </c>
      <c r="H21" s="15">
        <f t="shared" si="1"/>
        <v>0.64000000013038516</v>
      </c>
    </row>
    <row r="22" spans="2:8" ht="12" customHeight="1" x14ac:dyDescent="0.25">
      <c r="B22" s="35" t="s">
        <v>26</v>
      </c>
      <c r="C22" s="7">
        <v>434162.18</v>
      </c>
      <c r="D22" s="8">
        <v>332095.26</v>
      </c>
      <c r="E22" s="13">
        <f t="shared" si="0"/>
        <v>766257.44</v>
      </c>
      <c r="F22" s="7">
        <v>661941.24</v>
      </c>
      <c r="G22" s="7">
        <v>661941.24</v>
      </c>
      <c r="H22" s="15">
        <f t="shared" si="1"/>
        <v>104316.19999999995</v>
      </c>
    </row>
    <row r="23" spans="2:8" ht="12" customHeight="1" x14ac:dyDescent="0.25">
      <c r="B23" s="35" t="s">
        <v>27</v>
      </c>
      <c r="C23" s="7">
        <v>2214114.34</v>
      </c>
      <c r="D23" s="8">
        <v>-66822.03</v>
      </c>
      <c r="E23" s="13">
        <f t="shared" si="0"/>
        <v>2147292.31</v>
      </c>
      <c r="F23" s="7">
        <v>1117504.2</v>
      </c>
      <c r="G23" s="7">
        <v>1112742.2</v>
      </c>
      <c r="H23" s="15">
        <f t="shared" si="1"/>
        <v>1029788.1100000001</v>
      </c>
    </row>
    <row r="24" spans="2:8" ht="12" customHeight="1" x14ac:dyDescent="0.25">
      <c r="B24" s="35" t="s">
        <v>28</v>
      </c>
      <c r="C24" s="7">
        <v>383970.19</v>
      </c>
      <c r="D24" s="8">
        <v>-118304.74</v>
      </c>
      <c r="E24" s="13">
        <f t="shared" si="0"/>
        <v>265665.45</v>
      </c>
      <c r="F24" s="7">
        <v>26696.07</v>
      </c>
      <c r="G24" s="7">
        <v>26696.07</v>
      </c>
      <c r="H24" s="15">
        <f t="shared" si="1"/>
        <v>238969.38</v>
      </c>
    </row>
    <row r="25" spans="2:8" ht="12" customHeight="1" x14ac:dyDescent="0.25">
      <c r="B25" s="35" t="s">
        <v>29</v>
      </c>
      <c r="C25" s="7">
        <v>0</v>
      </c>
      <c r="D25" s="8">
        <v>0</v>
      </c>
      <c r="E25" s="13">
        <f t="shared" si="0"/>
        <v>0</v>
      </c>
      <c r="F25" s="7">
        <v>0</v>
      </c>
      <c r="G25" s="7">
        <v>0</v>
      </c>
      <c r="H25" s="15">
        <f t="shared" si="1"/>
        <v>0</v>
      </c>
    </row>
    <row r="26" spans="2:8" ht="12" customHeight="1" x14ac:dyDescent="0.25">
      <c r="B26" s="35" t="s">
        <v>30</v>
      </c>
      <c r="C26" s="7">
        <v>568479.51</v>
      </c>
      <c r="D26" s="8">
        <v>-116618.77</v>
      </c>
      <c r="E26" s="13">
        <f t="shared" si="0"/>
        <v>451860.74</v>
      </c>
      <c r="F26" s="7">
        <v>193933.81</v>
      </c>
      <c r="G26" s="7">
        <v>193933.81</v>
      </c>
      <c r="H26" s="15">
        <f t="shared" si="1"/>
        <v>257926.93</v>
      </c>
    </row>
    <row r="27" spans="2:8" ht="20.100000000000001" customHeight="1" x14ac:dyDescent="0.25">
      <c r="B27" s="6" t="s">
        <v>31</v>
      </c>
      <c r="C27" s="11">
        <f>SUM(C28:C36)</f>
        <v>17923991</v>
      </c>
      <c r="D27" s="11">
        <f>SUM(D28:D36)</f>
        <v>4174382.3200000008</v>
      </c>
      <c r="E27" s="11">
        <f>D27+C27</f>
        <v>22098373.32</v>
      </c>
      <c r="F27" s="11">
        <f>SUM(F28:F36)</f>
        <v>18119478.48</v>
      </c>
      <c r="G27" s="11">
        <f>SUM(G28:G36)</f>
        <v>17597919.930000003</v>
      </c>
      <c r="H27" s="11">
        <f t="shared" si="1"/>
        <v>3978894.84</v>
      </c>
    </row>
    <row r="28" spans="2:8" x14ac:dyDescent="0.25">
      <c r="B28" s="35" t="s">
        <v>32</v>
      </c>
      <c r="C28" s="7">
        <v>7116639.7999999998</v>
      </c>
      <c r="D28" s="8">
        <v>4060286.71</v>
      </c>
      <c r="E28" s="13">
        <f t="shared" ref="E28:E36" si="2">C28+D28</f>
        <v>11176926.51</v>
      </c>
      <c r="F28" s="7">
        <v>10299639.23</v>
      </c>
      <c r="G28" s="7">
        <v>9794435.6799999997</v>
      </c>
      <c r="H28" s="15">
        <f t="shared" si="1"/>
        <v>877287.27999999933</v>
      </c>
    </row>
    <row r="29" spans="2:8" x14ac:dyDescent="0.25">
      <c r="B29" s="35" t="s">
        <v>33</v>
      </c>
      <c r="C29" s="7">
        <v>857854.97</v>
      </c>
      <c r="D29" s="8">
        <v>587629.16</v>
      </c>
      <c r="E29" s="13">
        <f t="shared" si="2"/>
        <v>1445484.13</v>
      </c>
      <c r="F29" s="7">
        <v>1250966.4099999999</v>
      </c>
      <c r="G29" s="7">
        <v>1250966.4099999999</v>
      </c>
      <c r="H29" s="15">
        <f t="shared" si="1"/>
        <v>194517.71999999997</v>
      </c>
    </row>
    <row r="30" spans="2:8" ht="12" customHeight="1" x14ac:dyDescent="0.25">
      <c r="B30" s="35" t="s">
        <v>34</v>
      </c>
      <c r="C30" s="7">
        <v>1796219.91</v>
      </c>
      <c r="D30" s="8">
        <v>427731.74</v>
      </c>
      <c r="E30" s="13">
        <f t="shared" si="2"/>
        <v>2223951.65</v>
      </c>
      <c r="F30" s="7">
        <v>1780365.91</v>
      </c>
      <c r="G30" s="7">
        <v>1767895.91</v>
      </c>
      <c r="H30" s="15">
        <f t="shared" si="1"/>
        <v>443585.74</v>
      </c>
    </row>
    <row r="31" spans="2:8" x14ac:dyDescent="0.25">
      <c r="B31" s="35" t="s">
        <v>35</v>
      </c>
      <c r="C31" s="7">
        <v>1197145.6399999999</v>
      </c>
      <c r="D31" s="8">
        <v>1693135.69</v>
      </c>
      <c r="E31" s="13">
        <f t="shared" si="2"/>
        <v>2890281.33</v>
      </c>
      <c r="F31" s="7">
        <v>2500204.37</v>
      </c>
      <c r="G31" s="7">
        <v>2500204.37</v>
      </c>
      <c r="H31" s="15">
        <f t="shared" si="1"/>
        <v>390076.95999999996</v>
      </c>
    </row>
    <row r="32" spans="2:8" ht="22.8" x14ac:dyDescent="0.25">
      <c r="B32" s="35" t="s">
        <v>36</v>
      </c>
      <c r="C32" s="7">
        <v>1566143.57</v>
      </c>
      <c r="D32" s="8">
        <v>262241.67</v>
      </c>
      <c r="E32" s="13">
        <f t="shared" si="2"/>
        <v>1828385.24</v>
      </c>
      <c r="F32" s="7">
        <v>1345084.22</v>
      </c>
      <c r="G32" s="7">
        <v>1345084.22</v>
      </c>
      <c r="H32" s="15">
        <f t="shared" si="1"/>
        <v>483301.02</v>
      </c>
    </row>
    <row r="33" spans="2:8" x14ac:dyDescent="0.25">
      <c r="B33" s="35" t="s">
        <v>37</v>
      </c>
      <c r="C33" s="7">
        <v>17323.990000000002</v>
      </c>
      <c r="D33" s="8">
        <v>-3204</v>
      </c>
      <c r="E33" s="13">
        <f t="shared" si="2"/>
        <v>14119.990000000002</v>
      </c>
      <c r="F33" s="7">
        <v>9039.99</v>
      </c>
      <c r="G33" s="7">
        <v>9039.99</v>
      </c>
      <c r="H33" s="15">
        <f t="shared" si="1"/>
        <v>5080.0000000000018</v>
      </c>
    </row>
    <row r="34" spans="2:8" x14ac:dyDescent="0.25">
      <c r="B34" s="35" t="s">
        <v>38</v>
      </c>
      <c r="C34" s="7">
        <v>1851372.79</v>
      </c>
      <c r="D34" s="8">
        <v>-399443.5</v>
      </c>
      <c r="E34" s="13">
        <f t="shared" si="2"/>
        <v>1451929.29</v>
      </c>
      <c r="F34" s="7">
        <v>553899.27</v>
      </c>
      <c r="G34" s="7">
        <v>553899.27</v>
      </c>
      <c r="H34" s="15">
        <f t="shared" si="1"/>
        <v>898030.02</v>
      </c>
    </row>
    <row r="35" spans="2:8" x14ac:dyDescent="0.25">
      <c r="B35" s="35" t="s">
        <v>39</v>
      </c>
      <c r="C35" s="7">
        <v>541549.09</v>
      </c>
      <c r="D35" s="8">
        <v>-61167.51</v>
      </c>
      <c r="E35" s="13">
        <f t="shared" si="2"/>
        <v>480381.57999999996</v>
      </c>
      <c r="F35" s="7">
        <v>240001.96</v>
      </c>
      <c r="G35" s="7">
        <v>240001.96</v>
      </c>
      <c r="H35" s="15">
        <f t="shared" si="1"/>
        <v>240379.61999999997</v>
      </c>
    </row>
    <row r="36" spans="2:8" x14ac:dyDescent="0.25">
      <c r="B36" s="35" t="s">
        <v>40</v>
      </c>
      <c r="C36" s="7">
        <v>2979741.24</v>
      </c>
      <c r="D36" s="8">
        <v>-2392827.64</v>
      </c>
      <c r="E36" s="13">
        <f t="shared" si="2"/>
        <v>586913.60000000009</v>
      </c>
      <c r="F36" s="7">
        <v>140277.12</v>
      </c>
      <c r="G36" s="7">
        <v>136392.12</v>
      </c>
      <c r="H36" s="15">
        <f t="shared" si="1"/>
        <v>446636.4800000001</v>
      </c>
    </row>
    <row r="37" spans="2:8" ht="20.100000000000001" customHeight="1" x14ac:dyDescent="0.25">
      <c r="B37" s="6" t="s">
        <v>41</v>
      </c>
      <c r="C37" s="11">
        <f>SUM(C38:C46)</f>
        <v>374076</v>
      </c>
      <c r="D37" s="11">
        <f>SUM(D38:D46)</f>
        <v>679387</v>
      </c>
      <c r="E37" s="11">
        <f>C37+D37</f>
        <v>1053463</v>
      </c>
      <c r="F37" s="11">
        <f>SUM(F38:F46)</f>
        <v>969950</v>
      </c>
      <c r="G37" s="11">
        <f>SUM(G38:G46)</f>
        <v>969950</v>
      </c>
      <c r="H37" s="11">
        <f t="shared" si="1"/>
        <v>83513</v>
      </c>
    </row>
    <row r="38" spans="2:8" ht="12" customHeight="1" x14ac:dyDescent="0.25">
      <c r="B38" s="35" t="s">
        <v>42</v>
      </c>
      <c r="C38" s="7">
        <v>0</v>
      </c>
      <c r="D38" s="8">
        <v>0</v>
      </c>
      <c r="E38" s="13">
        <f t="shared" ref="E38:E79" si="3">C38+D38</f>
        <v>0</v>
      </c>
      <c r="F38" s="7">
        <v>0</v>
      </c>
      <c r="G38" s="7">
        <v>0</v>
      </c>
      <c r="H38" s="15">
        <f t="shared" si="1"/>
        <v>0</v>
      </c>
    </row>
    <row r="39" spans="2:8" ht="12" customHeight="1" x14ac:dyDescent="0.25">
      <c r="B39" s="35" t="s">
        <v>43</v>
      </c>
      <c r="C39" s="7">
        <v>0</v>
      </c>
      <c r="D39" s="8">
        <v>0</v>
      </c>
      <c r="E39" s="13">
        <f t="shared" si="3"/>
        <v>0</v>
      </c>
      <c r="F39" s="7">
        <v>0</v>
      </c>
      <c r="G39" s="7">
        <v>0</v>
      </c>
      <c r="H39" s="15">
        <f t="shared" si="1"/>
        <v>0</v>
      </c>
    </row>
    <row r="40" spans="2:8" ht="12" customHeight="1" x14ac:dyDescent="0.25">
      <c r="B40" s="35" t="s">
        <v>44</v>
      </c>
      <c r="C40" s="7">
        <v>0</v>
      </c>
      <c r="D40" s="8">
        <v>0</v>
      </c>
      <c r="E40" s="13">
        <f t="shared" si="3"/>
        <v>0</v>
      </c>
      <c r="F40" s="7">
        <v>0</v>
      </c>
      <c r="G40" s="7">
        <v>0</v>
      </c>
      <c r="H40" s="15">
        <f t="shared" si="1"/>
        <v>0</v>
      </c>
    </row>
    <row r="41" spans="2:8" ht="12" customHeight="1" x14ac:dyDescent="0.25">
      <c r="B41" s="35" t="s">
        <v>45</v>
      </c>
      <c r="C41" s="7">
        <v>374076</v>
      </c>
      <c r="D41" s="8">
        <v>679387</v>
      </c>
      <c r="E41" s="13">
        <f t="shared" si="3"/>
        <v>1053463</v>
      </c>
      <c r="F41" s="7">
        <v>969950</v>
      </c>
      <c r="G41" s="7">
        <v>969950</v>
      </c>
      <c r="H41" s="15">
        <f t="shared" ref="H41:H72" si="4">E41-F41</f>
        <v>83513</v>
      </c>
    </row>
    <row r="42" spans="2:8" ht="12" customHeight="1" x14ac:dyDescent="0.25">
      <c r="B42" s="35" t="s">
        <v>46</v>
      </c>
      <c r="C42" s="7">
        <v>0</v>
      </c>
      <c r="D42" s="8">
        <v>0</v>
      </c>
      <c r="E42" s="13">
        <f t="shared" si="3"/>
        <v>0</v>
      </c>
      <c r="F42" s="7">
        <v>0</v>
      </c>
      <c r="G42" s="7">
        <v>0</v>
      </c>
      <c r="H42" s="15">
        <f t="shared" si="4"/>
        <v>0</v>
      </c>
    </row>
    <row r="43" spans="2:8" ht="12" customHeight="1" x14ac:dyDescent="0.25">
      <c r="B43" s="35" t="s">
        <v>47</v>
      </c>
      <c r="C43" s="7">
        <v>0</v>
      </c>
      <c r="D43" s="8">
        <v>0</v>
      </c>
      <c r="E43" s="13">
        <f t="shared" si="3"/>
        <v>0</v>
      </c>
      <c r="F43" s="7">
        <v>0</v>
      </c>
      <c r="G43" s="7">
        <v>0</v>
      </c>
      <c r="H43" s="15">
        <f t="shared" si="4"/>
        <v>0</v>
      </c>
    </row>
    <row r="44" spans="2:8" ht="12" customHeight="1" x14ac:dyDescent="0.25">
      <c r="B44" s="35" t="s">
        <v>48</v>
      </c>
      <c r="C44" s="7">
        <v>0</v>
      </c>
      <c r="D44" s="8">
        <v>0</v>
      </c>
      <c r="E44" s="13">
        <f t="shared" si="3"/>
        <v>0</v>
      </c>
      <c r="F44" s="7">
        <v>0</v>
      </c>
      <c r="G44" s="7">
        <v>0</v>
      </c>
      <c r="H44" s="15">
        <f t="shared" si="4"/>
        <v>0</v>
      </c>
    </row>
    <row r="45" spans="2:8" ht="12" customHeight="1" x14ac:dyDescent="0.25">
      <c r="B45" s="35" t="s">
        <v>49</v>
      </c>
      <c r="C45" s="7">
        <v>0</v>
      </c>
      <c r="D45" s="8">
        <v>0</v>
      </c>
      <c r="E45" s="13">
        <f t="shared" si="3"/>
        <v>0</v>
      </c>
      <c r="F45" s="7">
        <v>0</v>
      </c>
      <c r="G45" s="7">
        <v>0</v>
      </c>
      <c r="H45" s="15">
        <f t="shared" si="4"/>
        <v>0</v>
      </c>
    </row>
    <row r="46" spans="2:8" ht="12" customHeight="1" thickBot="1" x14ac:dyDescent="0.3">
      <c r="B46" s="36" t="s">
        <v>50</v>
      </c>
      <c r="C46" s="9">
        <v>0</v>
      </c>
      <c r="D46" s="10">
        <v>0</v>
      </c>
      <c r="E46" s="14">
        <f t="shared" si="3"/>
        <v>0</v>
      </c>
      <c r="F46" s="9">
        <v>0</v>
      </c>
      <c r="G46" s="9">
        <v>0</v>
      </c>
      <c r="H46" s="16">
        <f t="shared" si="4"/>
        <v>0</v>
      </c>
    </row>
    <row r="47" spans="2:8" ht="20.100000000000001" customHeight="1" x14ac:dyDescent="0.25">
      <c r="B47" s="6" t="s">
        <v>51</v>
      </c>
      <c r="C47" s="11">
        <f>SUM(C48:C56)</f>
        <v>1065796</v>
      </c>
      <c r="D47" s="11">
        <f>SUM(D48:D56)</f>
        <v>7138470.9699999997</v>
      </c>
      <c r="E47" s="11">
        <f t="shared" si="3"/>
        <v>8204266.9699999997</v>
      </c>
      <c r="F47" s="11">
        <f>SUM(F48:F56)</f>
        <v>17926562.43</v>
      </c>
      <c r="G47" s="11">
        <f>SUM(G48:G56)</f>
        <v>5151983.67</v>
      </c>
      <c r="H47" s="11">
        <f t="shared" si="4"/>
        <v>-9722295.4600000009</v>
      </c>
    </row>
    <row r="48" spans="2:8" x14ac:dyDescent="0.25">
      <c r="B48" s="35" t="s">
        <v>52</v>
      </c>
      <c r="C48" s="7">
        <v>104846</v>
      </c>
      <c r="D48" s="8">
        <v>218037</v>
      </c>
      <c r="E48" s="13">
        <f t="shared" si="3"/>
        <v>322883</v>
      </c>
      <c r="F48" s="7">
        <v>322881.67</v>
      </c>
      <c r="G48" s="7">
        <v>322881.67</v>
      </c>
      <c r="H48" s="15">
        <f t="shared" si="4"/>
        <v>1.3300000000162981</v>
      </c>
    </row>
    <row r="49" spans="2:8" x14ac:dyDescent="0.25">
      <c r="B49" s="35" t="s">
        <v>53</v>
      </c>
      <c r="C49" s="7">
        <v>0</v>
      </c>
      <c r="D49" s="8">
        <v>0</v>
      </c>
      <c r="E49" s="13">
        <f t="shared" si="3"/>
        <v>0</v>
      </c>
      <c r="F49" s="7">
        <v>0</v>
      </c>
      <c r="G49" s="7">
        <v>0</v>
      </c>
      <c r="H49" s="15">
        <f t="shared" si="4"/>
        <v>0</v>
      </c>
    </row>
    <row r="50" spans="2:8" x14ac:dyDescent="0.25">
      <c r="B50" s="35" t="s">
        <v>54</v>
      </c>
      <c r="C50" s="7">
        <v>0</v>
      </c>
      <c r="D50" s="8">
        <v>0</v>
      </c>
      <c r="E50" s="13">
        <f t="shared" si="3"/>
        <v>0</v>
      </c>
      <c r="F50" s="7">
        <v>0</v>
      </c>
      <c r="G50" s="7">
        <v>0</v>
      </c>
      <c r="H50" s="15">
        <f t="shared" si="4"/>
        <v>0</v>
      </c>
    </row>
    <row r="51" spans="2:8" x14ac:dyDescent="0.25">
      <c r="B51" s="35" t="s">
        <v>55</v>
      </c>
      <c r="C51" s="7">
        <v>0</v>
      </c>
      <c r="D51" s="8">
        <v>0</v>
      </c>
      <c r="E51" s="13">
        <f t="shared" si="3"/>
        <v>0</v>
      </c>
      <c r="F51" s="7">
        <v>0</v>
      </c>
      <c r="G51" s="7">
        <v>0</v>
      </c>
      <c r="H51" s="15">
        <f t="shared" si="4"/>
        <v>0</v>
      </c>
    </row>
    <row r="52" spans="2:8" x14ac:dyDescent="0.25">
      <c r="B52" s="35" t="s">
        <v>56</v>
      </c>
      <c r="C52" s="7">
        <v>0</v>
      </c>
      <c r="D52" s="8">
        <v>0</v>
      </c>
      <c r="E52" s="13">
        <f t="shared" si="3"/>
        <v>0</v>
      </c>
      <c r="F52" s="7">
        <v>0</v>
      </c>
      <c r="G52" s="7">
        <v>0</v>
      </c>
      <c r="H52" s="15">
        <f t="shared" si="4"/>
        <v>0</v>
      </c>
    </row>
    <row r="53" spans="2:8" x14ac:dyDescent="0.25">
      <c r="B53" s="35" t="s">
        <v>57</v>
      </c>
      <c r="C53" s="7">
        <v>156612</v>
      </c>
      <c r="D53" s="8">
        <v>51562</v>
      </c>
      <c r="E53" s="13">
        <f t="shared" si="3"/>
        <v>208174</v>
      </c>
      <c r="F53" s="7">
        <v>196630.03</v>
      </c>
      <c r="G53" s="7">
        <v>196630.03</v>
      </c>
      <c r="H53" s="15">
        <f t="shared" si="4"/>
        <v>11543.970000000001</v>
      </c>
    </row>
    <row r="54" spans="2:8" x14ac:dyDescent="0.25">
      <c r="B54" s="35" t="s">
        <v>58</v>
      </c>
      <c r="C54" s="7">
        <v>0</v>
      </c>
      <c r="D54" s="8">
        <v>0</v>
      </c>
      <c r="E54" s="13">
        <f t="shared" si="3"/>
        <v>0</v>
      </c>
      <c r="F54" s="7">
        <v>0</v>
      </c>
      <c r="G54" s="7">
        <v>0</v>
      </c>
      <c r="H54" s="15">
        <f t="shared" si="4"/>
        <v>0</v>
      </c>
    </row>
    <row r="55" spans="2:8" x14ac:dyDescent="0.25">
      <c r="B55" s="35" t="s">
        <v>59</v>
      </c>
      <c r="C55" s="7">
        <v>776232</v>
      </c>
      <c r="D55" s="8">
        <v>6856673.25</v>
      </c>
      <c r="E55" s="13">
        <f t="shared" si="3"/>
        <v>7632905.25</v>
      </c>
      <c r="F55" s="7">
        <v>17366746.010000002</v>
      </c>
      <c r="G55" s="7">
        <v>4592167.25</v>
      </c>
      <c r="H55" s="15">
        <f t="shared" si="4"/>
        <v>-9733840.7600000016</v>
      </c>
    </row>
    <row r="56" spans="2:8" x14ac:dyDescent="0.25">
      <c r="B56" s="35" t="s">
        <v>60</v>
      </c>
      <c r="C56" s="7">
        <v>28106</v>
      </c>
      <c r="D56" s="8">
        <v>12198.72</v>
      </c>
      <c r="E56" s="13">
        <f t="shared" si="3"/>
        <v>40304.720000000001</v>
      </c>
      <c r="F56" s="7">
        <v>40304.720000000001</v>
      </c>
      <c r="G56" s="7">
        <v>40304.720000000001</v>
      </c>
      <c r="H56" s="15">
        <f t="shared" si="4"/>
        <v>0</v>
      </c>
    </row>
    <row r="57" spans="2:8" ht="20.100000000000001" customHeight="1" x14ac:dyDescent="0.25">
      <c r="B57" s="6" t="s">
        <v>61</v>
      </c>
      <c r="C57" s="11">
        <f>SUM(C58:C60)</f>
        <v>0</v>
      </c>
      <c r="D57" s="11">
        <f>SUM(D58:D60)</f>
        <v>0</v>
      </c>
      <c r="E57" s="11">
        <f t="shared" si="3"/>
        <v>0</v>
      </c>
      <c r="F57" s="11">
        <f>SUM(F58:F60)</f>
        <v>0</v>
      </c>
      <c r="G57" s="11">
        <f>SUM(G58:G60)</f>
        <v>0</v>
      </c>
      <c r="H57" s="11">
        <f t="shared" si="4"/>
        <v>0</v>
      </c>
    </row>
    <row r="58" spans="2:8" x14ac:dyDescent="0.25">
      <c r="B58" s="35" t="s">
        <v>62</v>
      </c>
      <c r="C58" s="7">
        <v>0</v>
      </c>
      <c r="D58" s="8">
        <v>0</v>
      </c>
      <c r="E58" s="13">
        <f t="shared" si="3"/>
        <v>0</v>
      </c>
      <c r="F58" s="7">
        <v>0</v>
      </c>
      <c r="G58" s="7">
        <v>0</v>
      </c>
      <c r="H58" s="15">
        <f t="shared" si="4"/>
        <v>0</v>
      </c>
    </row>
    <row r="59" spans="2:8" x14ac:dyDescent="0.25">
      <c r="B59" s="35" t="s">
        <v>63</v>
      </c>
      <c r="C59" s="7">
        <v>0</v>
      </c>
      <c r="D59" s="8">
        <v>0</v>
      </c>
      <c r="E59" s="13">
        <f t="shared" si="3"/>
        <v>0</v>
      </c>
      <c r="F59" s="7">
        <v>0</v>
      </c>
      <c r="G59" s="7">
        <v>0</v>
      </c>
      <c r="H59" s="13">
        <f t="shared" si="4"/>
        <v>0</v>
      </c>
    </row>
    <row r="60" spans="2:8" x14ac:dyDescent="0.25">
      <c r="B60" s="35" t="s">
        <v>64</v>
      </c>
      <c r="C60" s="7">
        <v>0</v>
      </c>
      <c r="D60" s="8">
        <v>0</v>
      </c>
      <c r="E60" s="13">
        <f t="shared" si="3"/>
        <v>0</v>
      </c>
      <c r="F60" s="7">
        <v>0</v>
      </c>
      <c r="G60" s="7">
        <v>0</v>
      </c>
      <c r="H60" s="13">
        <f t="shared" si="4"/>
        <v>0</v>
      </c>
    </row>
    <row r="61" spans="2:8" ht="20.100000000000001" customHeight="1" x14ac:dyDescent="0.25">
      <c r="B61" s="6" t="s">
        <v>65</v>
      </c>
      <c r="C61" s="11">
        <f>SUM(C62:C68)</f>
        <v>0</v>
      </c>
      <c r="D61" s="12">
        <f>SUM(D62:D68)</f>
        <v>0</v>
      </c>
      <c r="E61" s="12">
        <f t="shared" si="3"/>
        <v>0</v>
      </c>
      <c r="F61" s="11">
        <f>SUM(F62:F68)</f>
        <v>0</v>
      </c>
      <c r="G61" s="11">
        <f>SUM(G62:G68)</f>
        <v>0</v>
      </c>
      <c r="H61" s="12">
        <f t="shared" si="4"/>
        <v>0</v>
      </c>
    </row>
    <row r="62" spans="2:8" ht="12" customHeight="1" x14ac:dyDescent="0.25">
      <c r="B62" s="35" t="s">
        <v>66</v>
      </c>
      <c r="C62" s="7">
        <v>0</v>
      </c>
      <c r="D62" s="8">
        <v>0</v>
      </c>
      <c r="E62" s="13">
        <f t="shared" si="3"/>
        <v>0</v>
      </c>
      <c r="F62" s="7">
        <v>0</v>
      </c>
      <c r="G62" s="7">
        <v>0</v>
      </c>
      <c r="H62" s="13">
        <f t="shared" si="4"/>
        <v>0</v>
      </c>
    </row>
    <row r="63" spans="2:8" ht="12" customHeight="1" x14ac:dyDescent="0.25">
      <c r="B63" s="35" t="s">
        <v>67</v>
      </c>
      <c r="C63" s="7">
        <v>0</v>
      </c>
      <c r="D63" s="8">
        <v>0</v>
      </c>
      <c r="E63" s="13">
        <f t="shared" si="3"/>
        <v>0</v>
      </c>
      <c r="F63" s="7">
        <v>0</v>
      </c>
      <c r="G63" s="7">
        <v>0</v>
      </c>
      <c r="H63" s="13">
        <f t="shared" si="4"/>
        <v>0</v>
      </c>
    </row>
    <row r="64" spans="2:8" ht="12" customHeight="1" x14ac:dyDescent="0.25">
      <c r="B64" s="35" t="s">
        <v>68</v>
      </c>
      <c r="C64" s="7">
        <v>0</v>
      </c>
      <c r="D64" s="8">
        <v>0</v>
      </c>
      <c r="E64" s="13">
        <f t="shared" si="3"/>
        <v>0</v>
      </c>
      <c r="F64" s="7">
        <v>0</v>
      </c>
      <c r="G64" s="7">
        <v>0</v>
      </c>
      <c r="H64" s="13">
        <f t="shared" si="4"/>
        <v>0</v>
      </c>
    </row>
    <row r="65" spans="2:8" ht="12" customHeight="1" x14ac:dyDescent="0.25">
      <c r="B65" s="35" t="s">
        <v>69</v>
      </c>
      <c r="C65" s="7">
        <v>0</v>
      </c>
      <c r="D65" s="8">
        <v>0</v>
      </c>
      <c r="E65" s="13">
        <f t="shared" si="3"/>
        <v>0</v>
      </c>
      <c r="F65" s="7">
        <v>0</v>
      </c>
      <c r="G65" s="7">
        <v>0</v>
      </c>
      <c r="H65" s="13">
        <f t="shared" si="4"/>
        <v>0</v>
      </c>
    </row>
    <row r="66" spans="2:8" ht="12" customHeight="1" x14ac:dyDescent="0.25">
      <c r="B66" s="35" t="s">
        <v>70</v>
      </c>
      <c r="C66" s="7">
        <v>0</v>
      </c>
      <c r="D66" s="8">
        <v>0</v>
      </c>
      <c r="E66" s="13">
        <f t="shared" si="3"/>
        <v>0</v>
      </c>
      <c r="F66" s="7">
        <v>0</v>
      </c>
      <c r="G66" s="7">
        <v>0</v>
      </c>
      <c r="H66" s="13">
        <f t="shared" si="4"/>
        <v>0</v>
      </c>
    </row>
    <row r="67" spans="2:8" ht="12" customHeight="1" x14ac:dyDescent="0.25">
      <c r="B67" s="35" t="s">
        <v>71</v>
      </c>
      <c r="C67" s="7">
        <v>0</v>
      </c>
      <c r="D67" s="8">
        <v>0</v>
      </c>
      <c r="E67" s="13">
        <f t="shared" si="3"/>
        <v>0</v>
      </c>
      <c r="F67" s="7">
        <v>0</v>
      </c>
      <c r="G67" s="7">
        <v>0</v>
      </c>
      <c r="H67" s="13">
        <f t="shared" si="4"/>
        <v>0</v>
      </c>
    </row>
    <row r="68" spans="2:8" ht="12" customHeight="1" x14ac:dyDescent="0.25">
      <c r="B68" s="35" t="s">
        <v>72</v>
      </c>
      <c r="C68" s="7">
        <v>0</v>
      </c>
      <c r="D68" s="8">
        <v>0</v>
      </c>
      <c r="E68" s="13">
        <f t="shared" si="3"/>
        <v>0</v>
      </c>
      <c r="F68" s="7">
        <v>0</v>
      </c>
      <c r="G68" s="7">
        <v>0</v>
      </c>
      <c r="H68" s="13">
        <f t="shared" si="4"/>
        <v>0</v>
      </c>
    </row>
    <row r="69" spans="2:8" ht="20.100000000000001" customHeight="1" x14ac:dyDescent="0.25">
      <c r="B69" s="6" t="s">
        <v>73</v>
      </c>
      <c r="C69" s="11">
        <f>SUM(C70:C72)</f>
        <v>0</v>
      </c>
      <c r="D69" s="12">
        <f>SUM(D70:D72)</f>
        <v>0</v>
      </c>
      <c r="E69" s="12">
        <f t="shared" si="3"/>
        <v>0</v>
      </c>
      <c r="F69" s="11">
        <f>SUM(F70:F72)</f>
        <v>0</v>
      </c>
      <c r="G69" s="12">
        <f>SUM(G70:G72)</f>
        <v>0</v>
      </c>
      <c r="H69" s="12">
        <f t="shared" si="4"/>
        <v>0</v>
      </c>
    </row>
    <row r="70" spans="2:8" x14ac:dyDescent="0.25">
      <c r="B70" s="35" t="s">
        <v>74</v>
      </c>
      <c r="C70" s="7">
        <v>0</v>
      </c>
      <c r="D70" s="8">
        <v>0</v>
      </c>
      <c r="E70" s="13">
        <f t="shared" si="3"/>
        <v>0</v>
      </c>
      <c r="F70" s="7">
        <v>0</v>
      </c>
      <c r="G70" s="8">
        <v>0</v>
      </c>
      <c r="H70" s="13">
        <f t="shared" si="4"/>
        <v>0</v>
      </c>
    </row>
    <row r="71" spans="2:8" x14ac:dyDescent="0.25">
      <c r="B71" s="35" t="s">
        <v>75</v>
      </c>
      <c r="C71" s="7">
        <v>0</v>
      </c>
      <c r="D71" s="8">
        <v>0</v>
      </c>
      <c r="E71" s="13">
        <f t="shared" si="3"/>
        <v>0</v>
      </c>
      <c r="F71" s="7">
        <v>0</v>
      </c>
      <c r="G71" s="8">
        <v>0</v>
      </c>
      <c r="H71" s="13">
        <f t="shared" si="4"/>
        <v>0</v>
      </c>
    </row>
    <row r="72" spans="2:8" x14ac:dyDescent="0.25">
      <c r="B72" s="35" t="s">
        <v>76</v>
      </c>
      <c r="C72" s="7">
        <v>0</v>
      </c>
      <c r="D72" s="8">
        <v>0</v>
      </c>
      <c r="E72" s="13">
        <f t="shared" si="3"/>
        <v>0</v>
      </c>
      <c r="F72" s="7">
        <v>0</v>
      </c>
      <c r="G72" s="8">
        <v>0</v>
      </c>
      <c r="H72" s="13">
        <f t="shared" si="4"/>
        <v>0</v>
      </c>
    </row>
    <row r="73" spans="2:8" ht="20.100000000000001" customHeight="1" x14ac:dyDescent="0.25">
      <c r="B73" s="6" t="s">
        <v>77</v>
      </c>
      <c r="C73" s="11">
        <f>SUM(C74:C80)</f>
        <v>0</v>
      </c>
      <c r="D73" s="12">
        <f>SUM(D74:D80)</f>
        <v>0</v>
      </c>
      <c r="E73" s="12">
        <f t="shared" si="3"/>
        <v>0</v>
      </c>
      <c r="F73" s="11">
        <f>SUM(F74:F80)</f>
        <v>0</v>
      </c>
      <c r="G73" s="12">
        <f>SUM(G74:G80)</f>
        <v>0</v>
      </c>
      <c r="H73" s="12">
        <f t="shared" ref="H73:H81" si="5">E73-F73</f>
        <v>0</v>
      </c>
    </row>
    <row r="74" spans="2:8" x14ac:dyDescent="0.25">
      <c r="B74" s="35" t="s">
        <v>78</v>
      </c>
      <c r="C74" s="7">
        <v>0</v>
      </c>
      <c r="D74" s="8">
        <v>0</v>
      </c>
      <c r="E74" s="13">
        <f t="shared" si="3"/>
        <v>0</v>
      </c>
      <c r="F74" s="7">
        <v>0</v>
      </c>
      <c r="G74" s="8">
        <v>0</v>
      </c>
      <c r="H74" s="13">
        <f t="shared" si="5"/>
        <v>0</v>
      </c>
    </row>
    <row r="75" spans="2:8" x14ac:dyDescent="0.25">
      <c r="B75" s="35" t="s">
        <v>79</v>
      </c>
      <c r="C75" s="7">
        <v>0</v>
      </c>
      <c r="D75" s="8">
        <v>0</v>
      </c>
      <c r="E75" s="13">
        <f t="shared" si="3"/>
        <v>0</v>
      </c>
      <c r="F75" s="7">
        <v>0</v>
      </c>
      <c r="G75" s="8">
        <v>0</v>
      </c>
      <c r="H75" s="13">
        <f t="shared" si="5"/>
        <v>0</v>
      </c>
    </row>
    <row r="76" spans="2:8" x14ac:dyDescent="0.25">
      <c r="B76" s="35" t="s">
        <v>80</v>
      </c>
      <c r="C76" s="7">
        <v>0</v>
      </c>
      <c r="D76" s="8">
        <v>0</v>
      </c>
      <c r="E76" s="13">
        <f t="shared" si="3"/>
        <v>0</v>
      </c>
      <c r="F76" s="7">
        <v>0</v>
      </c>
      <c r="G76" s="8">
        <v>0</v>
      </c>
      <c r="H76" s="13">
        <f t="shared" si="5"/>
        <v>0</v>
      </c>
    </row>
    <row r="77" spans="2:8" x14ac:dyDescent="0.25">
      <c r="B77" s="35" t="s">
        <v>81</v>
      </c>
      <c r="C77" s="7">
        <v>0</v>
      </c>
      <c r="D77" s="8">
        <v>0</v>
      </c>
      <c r="E77" s="13">
        <f t="shared" si="3"/>
        <v>0</v>
      </c>
      <c r="F77" s="7">
        <v>0</v>
      </c>
      <c r="G77" s="8">
        <v>0</v>
      </c>
      <c r="H77" s="13">
        <f t="shared" si="5"/>
        <v>0</v>
      </c>
    </row>
    <row r="78" spans="2:8" x14ac:dyDescent="0.25">
      <c r="B78" s="35" t="s">
        <v>82</v>
      </c>
      <c r="C78" s="7">
        <v>0</v>
      </c>
      <c r="D78" s="8">
        <v>0</v>
      </c>
      <c r="E78" s="13">
        <f t="shared" si="3"/>
        <v>0</v>
      </c>
      <c r="F78" s="7">
        <v>0</v>
      </c>
      <c r="G78" s="8">
        <v>0</v>
      </c>
      <c r="H78" s="13">
        <f t="shared" si="5"/>
        <v>0</v>
      </c>
    </row>
    <row r="79" spans="2:8" x14ac:dyDescent="0.25">
      <c r="B79" s="35" t="s">
        <v>83</v>
      </c>
      <c r="C79" s="7">
        <v>0</v>
      </c>
      <c r="D79" s="8">
        <v>0</v>
      </c>
      <c r="E79" s="13">
        <f t="shared" si="3"/>
        <v>0</v>
      </c>
      <c r="F79" s="7">
        <v>0</v>
      </c>
      <c r="G79" s="8">
        <v>0</v>
      </c>
      <c r="H79" s="13">
        <f t="shared" si="5"/>
        <v>0</v>
      </c>
    </row>
    <row r="80" spans="2:8" ht="12" customHeight="1" thickBot="1" x14ac:dyDescent="0.3">
      <c r="B80" s="36" t="s">
        <v>84</v>
      </c>
      <c r="C80" s="7">
        <v>0</v>
      </c>
      <c r="D80" s="8">
        <v>0</v>
      </c>
      <c r="E80" s="13">
        <v>0</v>
      </c>
      <c r="F80" s="7">
        <v>0</v>
      </c>
      <c r="G80" s="8">
        <v>0</v>
      </c>
      <c r="H80" s="13">
        <f t="shared" si="5"/>
        <v>0</v>
      </c>
    </row>
    <row r="81" spans="2:8" ht="12.6" thickBot="1" x14ac:dyDescent="0.3">
      <c r="B81" s="37" t="s">
        <v>85</v>
      </c>
      <c r="C81" s="17">
        <f>SUM(C73,C69,C61,C57,C47,C27,C37,C17,C9)</f>
        <v>491726990</v>
      </c>
      <c r="D81" s="17">
        <f>SUM(D73,D69,D61,D57,D47,D37,D27,D17,D9)</f>
        <v>53056663.349999994</v>
      </c>
      <c r="E81" s="17">
        <f>C81+D81</f>
        <v>544783653.35000002</v>
      </c>
      <c r="F81" s="17">
        <f>SUM(F73,F69,F61,F57,F47,F37,F17,F27,F9)</f>
        <v>547527504.29000008</v>
      </c>
      <c r="G81" s="17">
        <f>SUM(G73,G69,G61,G57,G47,G37,G27,G17,G9)</f>
        <v>534173653.30000007</v>
      </c>
      <c r="H81" s="17">
        <f t="shared" si="5"/>
        <v>-2743850.9400000572</v>
      </c>
    </row>
    <row r="83" spans="2:8" s="18" customFormat="1" x14ac:dyDescent="0.25">
      <c r="B83" s="38"/>
    </row>
    <row r="84" spans="2:8" s="18" customFormat="1" x14ac:dyDescent="0.25">
      <c r="B84" s="38"/>
    </row>
    <row r="85" spans="2:8" s="18" customFormat="1" x14ac:dyDescent="0.25">
      <c r="B85" s="38"/>
    </row>
    <row r="86" spans="2:8" s="18" customFormat="1" x14ac:dyDescent="0.25">
      <c r="B86" s="38"/>
    </row>
    <row r="87" spans="2:8" s="18" customFormat="1" x14ac:dyDescent="0.25">
      <c r="B87" s="38"/>
    </row>
    <row r="88" spans="2:8" s="18" customFormat="1" x14ac:dyDescent="0.25">
      <c r="B88" s="38"/>
    </row>
    <row r="89" spans="2:8" s="18" customFormat="1" x14ac:dyDescent="0.25">
      <c r="B89" s="38"/>
    </row>
    <row r="90" spans="2:8" s="18" customFormat="1" x14ac:dyDescent="0.25">
      <c r="B90" s="38"/>
    </row>
    <row r="91" spans="2:8" s="18" customFormat="1" x14ac:dyDescent="0.25">
      <c r="B91" s="38"/>
    </row>
    <row r="92" spans="2:8" s="18" customFormat="1" x14ac:dyDescent="0.25">
      <c r="B92" s="38"/>
    </row>
    <row r="93" spans="2:8" s="18" customFormat="1" x14ac:dyDescent="0.25">
      <c r="B93" s="38"/>
    </row>
    <row r="94" spans="2:8" s="18" customFormat="1" x14ac:dyDescent="0.25">
      <c r="B94" s="38"/>
    </row>
    <row r="95" spans="2:8" s="18" customFormat="1" x14ac:dyDescent="0.25">
      <c r="B95" s="38"/>
    </row>
    <row r="96" spans="2:8" s="18" customFormat="1" x14ac:dyDescent="0.25">
      <c r="B96" s="38"/>
    </row>
    <row r="97" spans="2:2" s="18" customFormat="1" x14ac:dyDescent="0.25">
      <c r="B97" s="38"/>
    </row>
    <row r="98" spans="2:2" s="18" customFormat="1" x14ac:dyDescent="0.25">
      <c r="B98" s="38"/>
    </row>
    <row r="99" spans="2:2" s="18" customFormat="1" x14ac:dyDescent="0.25">
      <c r="B99" s="38"/>
    </row>
    <row r="100" spans="2:2" s="18" customFormat="1" x14ac:dyDescent="0.25">
      <c r="B100" s="38"/>
    </row>
    <row r="101" spans="2:2" s="18" customFormat="1" x14ac:dyDescent="0.25">
      <c r="B101" s="38"/>
    </row>
    <row r="102" spans="2:2" s="18" customFormat="1" x14ac:dyDescent="0.25">
      <c r="B102" s="38"/>
    </row>
    <row r="103" spans="2:2" s="18" customFormat="1" x14ac:dyDescent="0.25">
      <c r="B103" s="38"/>
    </row>
    <row r="104" spans="2:2" s="18" customFormat="1" x14ac:dyDescent="0.25">
      <c r="B104" s="38"/>
    </row>
    <row r="105" spans="2:2" s="18" customFormat="1" x14ac:dyDescent="0.25">
      <c r="B105" s="38"/>
    </row>
    <row r="106" spans="2:2" s="18" customFormat="1" x14ac:dyDescent="0.25">
      <c r="B106" s="38"/>
    </row>
    <row r="107" spans="2:2" s="18" customFormat="1" x14ac:dyDescent="0.25">
      <c r="B107" s="38"/>
    </row>
    <row r="108" spans="2:2" s="18" customFormat="1" x14ac:dyDescent="0.25">
      <c r="B108" s="38"/>
    </row>
    <row r="109" spans="2:2" s="18" customFormat="1" x14ac:dyDescent="0.25">
      <c r="B109" s="38"/>
    </row>
    <row r="110" spans="2:2" s="18" customFormat="1" x14ac:dyDescent="0.25">
      <c r="B110" s="38"/>
    </row>
    <row r="111" spans="2:2" s="18" customFormat="1" x14ac:dyDescent="0.25">
      <c r="B111" s="38"/>
    </row>
    <row r="112" spans="2:2" s="18" customFormat="1" x14ac:dyDescent="0.25">
      <c r="B112" s="38"/>
    </row>
    <row r="113" spans="2:2" s="18" customFormat="1" x14ac:dyDescent="0.25">
      <c r="B113" s="38"/>
    </row>
    <row r="114" spans="2:2" s="18" customFormat="1" x14ac:dyDescent="0.25">
      <c r="B114" s="38"/>
    </row>
    <row r="115" spans="2:2" s="18" customFormat="1" x14ac:dyDescent="0.25">
      <c r="B115" s="38"/>
    </row>
    <row r="116" spans="2:2" s="18" customFormat="1" x14ac:dyDescent="0.25">
      <c r="B116" s="38"/>
    </row>
    <row r="117" spans="2:2" s="18" customFormat="1" x14ac:dyDescent="0.25">
      <c r="B117" s="38"/>
    </row>
    <row r="118" spans="2:2" s="18" customFormat="1" x14ac:dyDescent="0.25">
      <c r="B118" s="38"/>
    </row>
    <row r="119" spans="2:2" s="18" customFormat="1" x14ac:dyDescent="0.25">
      <c r="B119" s="38"/>
    </row>
    <row r="120" spans="2:2" s="18" customFormat="1" x14ac:dyDescent="0.25">
      <c r="B120" s="38"/>
    </row>
    <row r="121" spans="2:2" s="18" customFormat="1" x14ac:dyDescent="0.25">
      <c r="B121" s="38"/>
    </row>
    <row r="122" spans="2:2" s="18" customFormat="1" x14ac:dyDescent="0.25">
      <c r="B122" s="38"/>
    </row>
    <row r="123" spans="2:2" s="18" customFormat="1" x14ac:dyDescent="0.25">
      <c r="B123" s="38"/>
    </row>
    <row r="124" spans="2:2" s="18" customFormat="1" x14ac:dyDescent="0.25">
      <c r="B124" s="38"/>
    </row>
    <row r="125" spans="2:2" s="18" customFormat="1" x14ac:dyDescent="0.25">
      <c r="B125" s="38"/>
    </row>
    <row r="126" spans="2:2" s="18" customFormat="1" x14ac:dyDescent="0.25">
      <c r="B126" s="38"/>
    </row>
    <row r="127" spans="2:2" s="18" customFormat="1" x14ac:dyDescent="0.25">
      <c r="B127" s="38"/>
    </row>
    <row r="128" spans="2:2" s="18" customFormat="1" x14ac:dyDescent="0.25">
      <c r="B128" s="38"/>
    </row>
    <row r="129" spans="2:2" s="18" customFormat="1" x14ac:dyDescent="0.25">
      <c r="B129" s="38"/>
    </row>
    <row r="130" spans="2:2" s="18" customFormat="1" x14ac:dyDescent="0.25">
      <c r="B130" s="38"/>
    </row>
    <row r="131" spans="2:2" s="18" customFormat="1" x14ac:dyDescent="0.25">
      <c r="B131" s="38"/>
    </row>
    <row r="132" spans="2:2" s="18" customFormat="1" x14ac:dyDescent="0.25">
      <c r="B132" s="38"/>
    </row>
    <row r="133" spans="2:2" s="18" customFormat="1" x14ac:dyDescent="0.25">
      <c r="B133" s="38"/>
    </row>
    <row r="134" spans="2:2" s="18" customFormat="1" x14ac:dyDescent="0.25">
      <c r="B134" s="38"/>
    </row>
    <row r="135" spans="2:2" s="18" customFormat="1" x14ac:dyDescent="0.25">
      <c r="B135" s="38"/>
    </row>
    <row r="136" spans="2:2" s="18" customFormat="1" x14ac:dyDescent="0.25">
      <c r="B136" s="38"/>
    </row>
    <row r="137" spans="2:2" s="18" customFormat="1" x14ac:dyDescent="0.25">
      <c r="B137" s="38"/>
    </row>
    <row r="138" spans="2:2" s="18" customFormat="1" x14ac:dyDescent="0.25">
      <c r="B138" s="38"/>
    </row>
    <row r="139" spans="2:2" s="18" customFormat="1" x14ac:dyDescent="0.25">
      <c r="B139" s="38"/>
    </row>
    <row r="140" spans="2:2" s="18" customFormat="1" x14ac:dyDescent="0.25">
      <c r="B140" s="38"/>
    </row>
    <row r="141" spans="2:2" s="18" customFormat="1" x14ac:dyDescent="0.25">
      <c r="B141" s="38"/>
    </row>
    <row r="142" spans="2:2" s="18" customFormat="1" x14ac:dyDescent="0.25">
      <c r="B142" s="38"/>
    </row>
    <row r="143" spans="2:2" s="18" customFormat="1" x14ac:dyDescent="0.25">
      <c r="B143" s="38"/>
    </row>
    <row r="144" spans="2:2" s="18" customFormat="1" x14ac:dyDescent="0.25">
      <c r="B144" s="38"/>
    </row>
    <row r="145" spans="2:2" s="18" customFormat="1" x14ac:dyDescent="0.25">
      <c r="B145" s="38"/>
    </row>
    <row r="146" spans="2:2" s="18" customFormat="1" x14ac:dyDescent="0.25">
      <c r="B146" s="38"/>
    </row>
    <row r="147" spans="2:2" s="18" customFormat="1" x14ac:dyDescent="0.25">
      <c r="B147" s="38"/>
    </row>
    <row r="148" spans="2:2" s="18" customFormat="1" x14ac:dyDescent="0.25">
      <c r="B148" s="38"/>
    </row>
    <row r="149" spans="2:2" s="18" customFormat="1" x14ac:dyDescent="0.25">
      <c r="B149" s="38"/>
    </row>
    <row r="150" spans="2:2" s="18" customFormat="1" x14ac:dyDescent="0.25">
      <c r="B150" s="38"/>
    </row>
    <row r="151" spans="2:2" s="18" customFormat="1" x14ac:dyDescent="0.25">
      <c r="B151" s="38"/>
    </row>
    <row r="152" spans="2:2" s="18" customFormat="1" x14ac:dyDescent="0.25">
      <c r="B152" s="38"/>
    </row>
    <row r="153" spans="2:2" s="18" customFormat="1" x14ac:dyDescent="0.25">
      <c r="B153" s="38"/>
    </row>
    <row r="154" spans="2:2" s="18" customFormat="1" x14ac:dyDescent="0.25">
      <c r="B154" s="38"/>
    </row>
    <row r="155" spans="2:2" s="18" customFormat="1" x14ac:dyDescent="0.25">
      <c r="B155" s="38"/>
    </row>
    <row r="156" spans="2:2" s="18" customFormat="1" x14ac:dyDescent="0.25">
      <c r="B156" s="38"/>
    </row>
    <row r="157" spans="2:2" s="18" customFormat="1" x14ac:dyDescent="0.25">
      <c r="B157" s="38"/>
    </row>
    <row r="158" spans="2:2" s="18" customFormat="1" x14ac:dyDescent="0.25">
      <c r="B158" s="38"/>
    </row>
    <row r="159" spans="2:2" s="18" customFormat="1" x14ac:dyDescent="0.25">
      <c r="B159" s="38"/>
    </row>
    <row r="160" spans="2:2" s="18" customFormat="1" x14ac:dyDescent="0.25">
      <c r="B160" s="38"/>
    </row>
    <row r="161" spans="2:2" s="18" customFormat="1" x14ac:dyDescent="0.25">
      <c r="B161" s="38"/>
    </row>
    <row r="162" spans="2:2" s="18" customFormat="1" x14ac:dyDescent="0.25">
      <c r="B162" s="38"/>
    </row>
    <row r="163" spans="2:2" s="18" customFormat="1" x14ac:dyDescent="0.25">
      <c r="B163" s="38"/>
    </row>
    <row r="164" spans="2:2" s="18" customFormat="1" x14ac:dyDescent="0.25">
      <c r="B164" s="38"/>
    </row>
    <row r="165" spans="2:2" s="18" customFormat="1" x14ac:dyDescent="0.25">
      <c r="B165" s="38"/>
    </row>
    <row r="166" spans="2:2" s="18" customFormat="1" x14ac:dyDescent="0.25">
      <c r="B166" s="38"/>
    </row>
    <row r="167" spans="2:2" s="18" customFormat="1" x14ac:dyDescent="0.25">
      <c r="B167" s="38"/>
    </row>
    <row r="168" spans="2:2" s="18" customFormat="1" x14ac:dyDescent="0.25">
      <c r="B168" s="38"/>
    </row>
    <row r="169" spans="2:2" s="18" customFormat="1" x14ac:dyDescent="0.25">
      <c r="B169" s="38"/>
    </row>
    <row r="170" spans="2:2" s="18" customFormat="1" x14ac:dyDescent="0.25">
      <c r="B170" s="38"/>
    </row>
    <row r="171" spans="2:2" s="18" customFormat="1" x14ac:dyDescent="0.25">
      <c r="B171" s="38"/>
    </row>
    <row r="172" spans="2:2" s="18" customFormat="1" x14ac:dyDescent="0.25">
      <c r="B172" s="38"/>
    </row>
    <row r="173" spans="2:2" s="18" customFormat="1" x14ac:dyDescent="0.25">
      <c r="B173" s="38"/>
    </row>
    <row r="174" spans="2:2" s="18" customFormat="1" x14ac:dyDescent="0.25">
      <c r="B174" s="38"/>
    </row>
    <row r="175" spans="2:2" s="18" customFormat="1" x14ac:dyDescent="0.25">
      <c r="B175" s="38"/>
    </row>
    <row r="176" spans="2:2" s="18" customFormat="1" x14ac:dyDescent="0.25">
      <c r="B176" s="38"/>
    </row>
    <row r="177" spans="2:2" s="18" customFormat="1" x14ac:dyDescent="0.25">
      <c r="B177" s="38"/>
    </row>
    <row r="178" spans="2:2" s="18" customFormat="1" x14ac:dyDescent="0.25">
      <c r="B178" s="38"/>
    </row>
    <row r="179" spans="2:2" s="18" customFormat="1" x14ac:dyDescent="0.25">
      <c r="B179" s="38"/>
    </row>
    <row r="180" spans="2:2" s="18" customFormat="1" x14ac:dyDescent="0.25">
      <c r="B180" s="38"/>
    </row>
    <row r="181" spans="2:2" s="18" customFormat="1" x14ac:dyDescent="0.25">
      <c r="B181" s="38"/>
    </row>
    <row r="182" spans="2:2" s="18" customFormat="1" x14ac:dyDescent="0.25">
      <c r="B182" s="38"/>
    </row>
    <row r="183" spans="2:2" s="18" customFormat="1" x14ac:dyDescent="0.25">
      <c r="B183" s="38"/>
    </row>
    <row r="184" spans="2:2" s="18" customFormat="1" x14ac:dyDescent="0.25">
      <c r="B184" s="38"/>
    </row>
    <row r="185" spans="2:2" s="18" customFormat="1" x14ac:dyDescent="0.25">
      <c r="B185" s="38"/>
    </row>
    <row r="186" spans="2:2" s="18" customFormat="1" x14ac:dyDescent="0.25">
      <c r="B186" s="38"/>
    </row>
    <row r="187" spans="2:2" s="18" customFormat="1" x14ac:dyDescent="0.25">
      <c r="B187" s="38"/>
    </row>
    <row r="188" spans="2:2" s="18" customFormat="1" x14ac:dyDescent="0.25">
      <c r="B188" s="38"/>
    </row>
    <row r="189" spans="2:2" s="18" customFormat="1" x14ac:dyDescent="0.25">
      <c r="B189" s="38"/>
    </row>
    <row r="190" spans="2:2" s="18" customFormat="1" x14ac:dyDescent="0.25">
      <c r="B190" s="38"/>
    </row>
    <row r="191" spans="2:2" s="18" customFormat="1" x14ac:dyDescent="0.25">
      <c r="B191" s="38"/>
    </row>
    <row r="192" spans="2:2" s="18" customFormat="1" x14ac:dyDescent="0.25">
      <c r="B192" s="38"/>
    </row>
    <row r="193" spans="2:2" s="18" customFormat="1" x14ac:dyDescent="0.25">
      <c r="B193" s="38"/>
    </row>
    <row r="194" spans="2:2" s="18" customFormat="1" x14ac:dyDescent="0.25">
      <c r="B194" s="38"/>
    </row>
    <row r="195" spans="2:2" s="18" customFormat="1" x14ac:dyDescent="0.25">
      <c r="B195" s="38"/>
    </row>
    <row r="196" spans="2:2" s="18" customFormat="1" x14ac:dyDescent="0.25">
      <c r="B196" s="38"/>
    </row>
    <row r="197" spans="2:2" s="18" customFormat="1" x14ac:dyDescent="0.25">
      <c r="B197" s="38"/>
    </row>
    <row r="198" spans="2:2" s="18" customFormat="1" x14ac:dyDescent="0.25">
      <c r="B198" s="38"/>
    </row>
    <row r="199" spans="2:2" s="18" customFormat="1" x14ac:dyDescent="0.25">
      <c r="B199" s="38"/>
    </row>
    <row r="200" spans="2:2" s="18" customFormat="1" x14ac:dyDescent="0.25">
      <c r="B200" s="38"/>
    </row>
    <row r="201" spans="2:2" s="18" customFormat="1" x14ac:dyDescent="0.25">
      <c r="B201" s="38"/>
    </row>
    <row r="202" spans="2:2" s="18" customFormat="1" x14ac:dyDescent="0.25">
      <c r="B202" s="38"/>
    </row>
    <row r="203" spans="2:2" s="18" customFormat="1" x14ac:dyDescent="0.25">
      <c r="B203" s="38"/>
    </row>
    <row r="204" spans="2:2" s="18" customFormat="1" x14ac:dyDescent="0.25">
      <c r="B204" s="38"/>
    </row>
    <row r="205" spans="2:2" s="18" customFormat="1" x14ac:dyDescent="0.25">
      <c r="B205" s="38"/>
    </row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17" right="0.2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cp:lastPrinted>2022-02-01T16:15:44Z</cp:lastPrinted>
  <dcterms:created xsi:type="dcterms:W3CDTF">2019-12-04T16:22:52Z</dcterms:created>
  <dcterms:modified xsi:type="dcterms:W3CDTF">2022-02-01T16:16:29Z</dcterms:modified>
</cp:coreProperties>
</file>